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/>
  <mc:AlternateContent xmlns:mc="http://schemas.openxmlformats.org/markup-compatibility/2006">
    <mc:Choice Requires="x15">
      <x15ac:absPath xmlns:x15ac="http://schemas.microsoft.com/office/spreadsheetml/2010/11/ac" url="C:\Users\Danielle\Documents\University\VZ_2026\FC PhD.INFRA\VYMR_C\"/>
    </mc:Choice>
  </mc:AlternateContent>
  <xr:revisionPtr revIDLastSave="1" documentId="8_{822A9D20-FED0-4628-B410-5E0D2EC40F78}" xr6:coauthVersionLast="47" xr6:coauthVersionMax="47" xr10:uidLastSave="{25A43C29-BC64-4F36-B9B2-A084AF4171BA}"/>
  <bookViews>
    <workbookView xWindow="-23145" yWindow="-105" windowWidth="23250" windowHeight="12450" xr2:uid="{81152126-4BCC-4316-BFE7-A7BE3790AEBF}"/>
  </bookViews>
  <sheets>
    <sheet name="List1" sheetId="1" r:id="rId1"/>
  </sheets>
  <definedNames>
    <definedName name="_xlnm.Print_Area" localSheetId="0">List1!$A$1:$K$53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E18" i="1"/>
  <c r="H18" i="1" s="1"/>
  <c r="E19" i="1"/>
  <c r="H19" i="1" s="1"/>
  <c r="E20" i="1"/>
  <c r="H20" i="1" s="1"/>
  <c r="E21" i="1"/>
  <c r="H21" i="1" s="1"/>
  <c r="E22" i="1"/>
  <c r="H22" i="1" s="1"/>
  <c r="E23" i="1"/>
  <c r="H23" i="1" s="1"/>
  <c r="E24" i="1"/>
  <c r="H24" i="1" s="1"/>
  <c r="E25" i="1"/>
  <c r="H25" i="1" s="1"/>
  <c r="E26" i="1"/>
  <c r="H26" i="1" s="1"/>
  <c r="E27" i="1"/>
  <c r="H27" i="1" s="1"/>
  <c r="E28" i="1"/>
  <c r="H28" i="1" s="1"/>
  <c r="E29" i="1"/>
  <c r="H29" i="1" s="1"/>
  <c r="E30" i="1"/>
  <c r="H30" i="1" s="1"/>
  <c r="E31" i="1"/>
  <c r="H31" i="1" s="1"/>
  <c r="E32" i="1"/>
  <c r="H32" i="1" s="1"/>
  <c r="E33" i="1"/>
  <c r="H33" i="1" s="1"/>
  <c r="E34" i="1"/>
  <c r="H34" i="1" s="1"/>
  <c r="E35" i="1"/>
  <c r="H35" i="1" s="1"/>
  <c r="E36" i="1"/>
  <c r="H36" i="1" s="1"/>
  <c r="E37" i="1"/>
  <c r="H37" i="1" s="1"/>
  <c r="E38" i="1"/>
  <c r="H38" i="1" s="1"/>
  <c r="E39" i="1"/>
  <c r="H39" i="1" s="1"/>
  <c r="E40" i="1"/>
  <c r="H40" i="1" s="1"/>
  <c r="E41" i="1"/>
  <c r="H41" i="1" s="1"/>
  <c r="E42" i="1"/>
  <c r="H42" i="1" s="1"/>
  <c r="E43" i="1"/>
  <c r="H43" i="1" s="1"/>
  <c r="E44" i="1"/>
  <c r="H44" i="1" s="1"/>
  <c r="E45" i="1"/>
  <c r="H45" i="1" s="1"/>
  <c r="E46" i="1"/>
  <c r="G46" i="1"/>
  <c r="H46" i="1"/>
  <c r="E17" i="1"/>
  <c r="H17" i="1" s="1"/>
  <c r="G17" i="1"/>
  <c r="G47" i="1" l="1"/>
  <c r="G49" i="1" s="1"/>
  <c r="H47" i="1"/>
  <c r="H49" i="1" s="1"/>
</calcChain>
</file>

<file path=xl/sharedStrings.xml><?xml version="1.0" encoding="utf-8"?>
<sst xmlns="http://schemas.openxmlformats.org/spreadsheetml/2006/main" count="113" uniqueCount="110">
  <si>
    <t>Příloha č. 1 - Formulář nabídky</t>
  </si>
  <si>
    <t>Laboratoř rozšířené reality (10b) Package C</t>
  </si>
  <si>
    <t>Identifikace dodavatele:</t>
  </si>
  <si>
    <t>Identifikace veřejné zakázky:</t>
  </si>
  <si>
    <t xml:space="preserve">Název / Obchodní firma / Jméno: </t>
  </si>
  <si>
    <t>Název veřejné zakázky:</t>
  </si>
  <si>
    <t xml:space="preserve">IČO (je-li přiděleno): </t>
  </si>
  <si>
    <t xml:space="preserve">Adresa sídla: </t>
  </si>
  <si>
    <t xml:space="preserve">Osoba oprávněná jednat za účastníka: </t>
  </si>
  <si>
    <t>Režim veřejné zakázky:</t>
  </si>
  <si>
    <t>Veřejná zakázka malého rozsahu</t>
  </si>
  <si>
    <t xml:space="preserve">e-mail: </t>
  </si>
  <si>
    <t xml:space="preserve">ID datové schránky: </t>
  </si>
  <si>
    <t>Postup:</t>
  </si>
  <si>
    <t>Otevřená výzva</t>
  </si>
  <si>
    <t xml:space="preserve">Kontaktní osoba pro tuto veřejnou zakázku: </t>
  </si>
  <si>
    <t xml:space="preserve">Druh veřejné zakázky dle předmětu plnění: </t>
  </si>
  <si>
    <t>Dodávky</t>
  </si>
  <si>
    <t>KA 6.1 Laboratoř rozšířené reality (Extended Reality Research Lab, ERRL)</t>
  </si>
  <si>
    <t>Nabídka</t>
  </si>
  <si>
    <t>Ident</t>
  </si>
  <si>
    <t>Položka</t>
  </si>
  <si>
    <t>Parametrizace</t>
  </si>
  <si>
    <t>Cena bez DPH/ks</t>
  </si>
  <si>
    <t>Cena s DPH/ks</t>
  </si>
  <si>
    <t>Ks</t>
  </si>
  <si>
    <t>Cena bez DPH celkem</t>
  </si>
  <si>
    <t>Cena s DPH celkem</t>
  </si>
  <si>
    <t>Záruka 
min. 24 měsíců</t>
  </si>
  <si>
    <t>Nabízený produkt*</t>
  </si>
  <si>
    <t>PartNo*</t>
  </si>
  <si>
    <t>30057-2</t>
  </si>
  <si>
    <t>Bezdrátová sluchátka</t>
  </si>
  <si>
    <t>Referenční otevřená sluchátka. • Konstrukce: otevřená • Impedance: 62 Ω • Citlivost: 105 dB SPL• Frekvenční odezva: 10 Hz – 39,8 kHz • Maximální vstupní úroveň: 200 mW • Vyměnitelný kabel (třípinový mini XLR) • Hmotnost: 235 g • Kabel: délka 3 m, jack 3,5 mm s redukcí na 6,3 mm + náhradní kroucený kabel • Ochranné pouzdro</t>
  </si>
  <si>
    <t>Senzory pohybu pro volný pohyb ve VR</t>
  </si>
  <si>
    <t>Bezdrátový VR pohybový tracker: 6DoF sledování (pozice + orientace), IMU + IR senzory, vzorkování až ~200 Hz, latence ~20 ms, přesnost polohy cca 5 cm, hmotnost ~20 g, vestavěná Li-Pol baterie ~220 mAh s výdrží &gt;25 h, nabíjení USB-C, proprietární 2,4 GHz komunikace, rychlá automatická kalibrace, podpora OpenXR/Unity/Unreal SDK.</t>
  </si>
  <si>
    <t>LCD monitor Quad HD</t>
  </si>
  <si>
    <t>34" LED zakřivený monitor, WQHD rozlišením (3440 x 1440),VA nebo IPS, HDR 400, obnovovací frekvence 165 Hz, jas 500 cd/m2, připojení 2 x HDMI 2.0, 1x Display port 1.4, 1 x USB, audio výstup na sluchátka, reproduktor 2x2W, VESA, Low Blue Light</t>
  </si>
  <si>
    <t>Studiové zvukové monitory</t>
  </si>
  <si>
    <t>Reproduktor - aktivní, o výkonu 203 W, 91 dB/mW, frekvenční rozsah od 42 Hz do 36000 Hz, 2pásmové, 6,3mm jack, XLR. 8“ basový měnič a 1“ tweeter, interní DSP procesor</t>
  </si>
  <si>
    <t>30063 - 1</t>
  </si>
  <si>
    <t>Tablet</t>
  </si>
  <si>
    <t>Tablet + dotykové pero, displej 13,1" 2880 × 1800 LCD, RAM 12 GB, kapacita úložiště 256 GB, paměťová karta až 2048 GB, WiFi, Bluetooth, GPS, zadní fotoaparát 13 Mpx; přední fotoaparát 12 Mpx; IP68, USB-C, 45W rychlé nabíjení, baterie min. 10000 mAh, Android 15</t>
  </si>
  <si>
    <t>30063 - 2</t>
  </si>
  <si>
    <t>Pouzdro na tablet</t>
  </si>
  <si>
    <t>Pouzdro na tablet 30063-1; materiál TPU a polyuretan, zavírací, tvrdé, zavírání na magnet, výřezy pro konektory, dotykové pero a tlačítka, polohovací</t>
  </si>
  <si>
    <t>Brýle pro VR</t>
  </si>
  <si>
    <t>VR systém s rozlišením 5K (kombinovaně 4896 × 2448), 120Hz obnovovací frekvencí, 120° zorným polem, přesným sledováním 6DoF, ergonomickým designem, prostorovým zvukem, ovladači s haptickou odezvou a kompletním příslušenstvím.</t>
  </si>
  <si>
    <t>Zelené plátno</t>
  </si>
  <si>
    <t>přenosné rolovací zelené plátno,úhlopříčka 239 cm, rozměry 190 x 145 cm</t>
  </si>
  <si>
    <t>Bílé přenosné plátno</t>
  </si>
  <si>
    <t>Širokoúhlé projekční plátno s mobilní trojnožkou, 120"</t>
  </si>
  <si>
    <t>Lehká přenosná kamera s vysokým rozlišením</t>
  </si>
  <si>
    <t>Outdoorová kamera Odolná + vodotěsná do hloubky 10 m, HyperSmooth 6.0, integrovaný 360° zámek horizontu, HLG HDR video, 10bitové barvy + kódování s funkcí LOG, GPS + výkonnostní štítky, funkce HindSight, Scheduled Capture a Duration Capture, Live stream, Max. rozlišení videa 5K, Podpora H.265, Wifi 6, Bluetooth, USB-C</t>
  </si>
  <si>
    <t>30072 - 1</t>
  </si>
  <si>
    <t>Monofonní analogový syntezátor</t>
  </si>
  <si>
    <t>MIDI klávesy - 32 kláves, mini klávesy, s polovyváženou klaviaturou, s dynamikou, lesklý povrch kláves, USB a DIN MIDI, DIN MIDI Out, MIDI USB to Host, vstup na pedál</t>
  </si>
  <si>
    <t>Mikrofon na stativ</t>
  </si>
  <si>
    <t>Mikrofon - na stativ, připojení skrze 3,5mm Jack a USB, kondenzátorový, směrové snímání, frekvence od 20 do 20000 Hz, ovladač Volume, sluchátkový výstup, pop filtr a stojánek v balení, vhodný pro mluvené slovo, zpěv</t>
  </si>
  <si>
    <t>Magnetická tabule</t>
  </si>
  <si>
    <t>Magnetická tabule s keramickým povrchem, pro psaní popisovačem, hliníkový rám, v balení montážní sada, rozměr 1200mm×2000mm×15mm (V×Š×H)</t>
  </si>
  <si>
    <t>Osobní EKG přístroj, monitor srdce</t>
  </si>
  <si>
    <t>monitor vitálních funkcí s funkcemi jako měření EKG, saturace kyslíku (SpO2), srdeční frekvence, krevního tlaku a tělesné teploty; kompaktní přenosné zařízení, Bluetooth konektivita, vestavěná baterie s výdrží až 72 hodin.</t>
  </si>
  <si>
    <t>Přenosný AR headset</t>
  </si>
  <si>
    <t>**Přenosné AR zobrazovací zařízení ve formě brýlí s Micro-OLED displeji a Full HD rozlišením, umožňující promítání virtuální obrazovky do zorného pole uživatele, připojené k externímu zdroji přes USB-C, vhodné pro práci, prezentace a multimédia.</t>
  </si>
  <si>
    <t>30078-1</t>
  </si>
  <si>
    <t>Profesionální mixážní pult</t>
  </si>
  <si>
    <t>Mixážní pult - analogový s USB výstupem, 8 kanálů, 16 integrovaných efektů, vstupy: 4× Combo XLR, 4× 6,3 mm Jack, výstupy: 4× 6,3 mm Jack, 2× RCA, 6,3mm Jack sluchátkový výstup, ekvalizér, integrovaný kompresor, low-cut, pan/bal, phantomové napájení +48V, tahové potenciometry. Připojení pomocí USB, Bluetooth či TransFlash</t>
  </si>
  <si>
    <t>30079-1</t>
  </si>
  <si>
    <t>Přenosná 3D a VR kamera</t>
  </si>
  <si>
    <t>Akční outdoorová 360 kamera, robustní konstrukce, vodotěsná do 10 m, rozlišení min. 5.7K a 30 fps, kodek H.265, dotykový displej, ovládání hlasem.</t>
  </si>
  <si>
    <t>USB kabely podporující data a napájení</t>
  </si>
  <si>
    <t>Datový kabel - pro brýle VR, podpora vysokorychlostních datových přenosů, konektor pro Headset USB-C v pravém úhlu, pro počítač USB-C rovný, vhodný pro PC či notebook vybavený kompatibilním konektorem USB-C s rozhraním USB 3.2. a HW konfigurací pro hraní ve VR, délka 5 m. Šířka pásma: 5 Gbps.</t>
  </si>
  <si>
    <t>Externí disk 2TB</t>
  </si>
  <si>
    <t>Vysoce odolný externí SSD, kapacita 2 TB, rozhraní USB 3.2 Gen2 typ-C, rychlost čtení/zápisu až 1050/1000 MB/s, úroveň krytí IP55, podpora zaheslování souborů s 256-bit AES šifrováním.</t>
  </si>
  <si>
    <t>03 - Z04</t>
  </si>
  <si>
    <t>Stolní držák na telefon/tablet</t>
  </si>
  <si>
    <t>Držák na stůl pro telefon/tablet s nastavitelným ramenem. Ohebný a přizpůsobivý. Pro telefony a tablety s úhlopříčkou do 13". 360° kloub. Možnost klešžového uchycení k desce stolu.</t>
  </si>
  <si>
    <t>03 - Z05</t>
  </si>
  <si>
    <t>Gamepad</t>
  </si>
  <si>
    <t>herní ovladač • kompatibilní s Windows, Android, iOS, Nintendo Switch a PS3 • Bluetooth 5.0 • dobíjecí lithium-iontová baterie 600 mAh • 2 vibrační motory • senzor pohybu • LED osvětlení • Plug &amp; Play</t>
  </si>
  <si>
    <t>03 - Z08</t>
  </si>
  <si>
    <t>Vnitřní IP kamera</t>
  </si>
  <si>
    <t>IP kamera - vnitřní, s maximálním rozlišením videa 2048 × 1080 px, noční vidění s maximálním dosvitem 10 m, 125° zorný úhel, s detekcí pohybu a zvuku, vestavěný mikrofon, vestavěný reproduktor a obousměrný zvuk, notifikace do mobilu, připojení přes WiFi 2,4 GHz. Pohyb 360° horizontálně, 96° vertikálně.</t>
  </si>
  <si>
    <t>03 - Z10</t>
  </si>
  <si>
    <t>Stojan na VR set</t>
  </si>
  <si>
    <t>vertikální RGB nabíjecí stojan kompatibilní s Quest 2/3/Pro</t>
  </si>
  <si>
    <t>03 - Z11</t>
  </si>
  <si>
    <t>Držák sluchátek</t>
  </si>
  <si>
    <t>Držák na sluchátka určený k připevnění na desku stolu. Vyroben je z kombinace ocele a odolného plastu. Ocelová svorka umožňuje snadnou montáž na desku o tloušťce 5 až 45 mm. Pro 1-2 sluchátka.</t>
  </si>
  <si>
    <t>Monitor tepu</t>
  </si>
  <si>
    <t>Monitor tepu - set hrudního popruhu a vysílače, bluetooth smart , kódavané pásmo 5 kHz a ANT+. Vysílač umí uchovat 1 záznam o průběhu tepové frekvence, který je následně možný přenést např. do mobilní aplikace, kterou je nejdříve spuštěn. Uvedené pásmo 5 kHz je také označováno jako "GymLink" což znamená, že je vysílač lze používat pro měření tepové frekvence u převážné většiny aerobních trenažérů od nejrůznějších výrobců. (vel. M-XXL)</t>
  </si>
  <si>
    <t>30116 - 1</t>
  </si>
  <si>
    <t>Myš</t>
  </si>
  <si>
    <t>Myš - bezdrátová, optická, symetrická, připojení skrze bluetooth a radiofrekvenční připojení (2,4GHz), na 1 Li-ion (dobíjecí akumulátor) baterii</t>
  </si>
  <si>
    <t>30116 - 2</t>
  </si>
  <si>
    <t>Myš - bezdrátová, vertikální, optická, dosah až 10m (2.4G mode) / 8m (BT mode)silent click, Plug &amp; Play, 2.4 Ghz USB-A přijímač / BT, USB-C konektor</t>
  </si>
  <si>
    <t>SD paměťová karta 512 GB</t>
  </si>
  <si>
    <t>Paměťová karta 512 GB - micro SDXC, rychlost čtení až 160 MB/s, Speed Class 10, UHS-I, U3 Speed, Video Speed Class V30, Application Performance A2, adaptér na klasickou SD v balení.</t>
  </si>
  <si>
    <t>Dokovací stanice USB C 12v1</t>
  </si>
  <si>
    <t>Dokovací stanice - napájecí konektor notebooku USB-C (TB3), rychlé napájení USB Power Delivery 100 W; Porty: Jack 3.5mm, USB-C - 5Gb/s; 100W, 2 x HDMI - 4K@60Hz, SD - 104Mbps, TF - 104Mbps, VGA - 1080p@60Hz, Ethernet RJ-45 - 1Gbps, 2 x USB 2.0 - 480Mbps, 2 x USB 3.0 - 5Gbps</t>
  </si>
  <si>
    <t>Kabely HDMI</t>
  </si>
  <si>
    <t>Ultra High Speed HDMI 2.1 kabel 8K@60Hz, 4K@120Hz délka 5m kovové pozlacené konektory</t>
  </si>
  <si>
    <t>Celkem:</t>
  </si>
  <si>
    <t>*) Účastník je povinen vyplnit pro všechny položky název nabízeného produktu a PartNo. V případě chybějících nebo irelevantních údajů nebude nabídka hodnocena.</t>
  </si>
  <si>
    <t>Nabídková cena pro Laboratoř rozšířené reality (10b) Package C:</t>
  </si>
  <si>
    <t>Prohlášení o nabídkové ceně</t>
  </si>
  <si>
    <t>Účastník svým podpisem stvrzuje, že nabídková cena je stanovena jako celková nabídková cena za výše uvedený předmět plnění a obsahuje veškeré náklady na kompletní a kvalitní realizaci předmětu plnění této části veřejné zakázky včetně  dalších souvisejících výkonů, které nejsou v nabídce výslovně uvedeny.  Účastník dále stvrzuje, že nabídková cena je stanovena jako maximální a akceptuje, že její překročení je nepřípustné.</t>
  </si>
  <si>
    <t xml:space="preserve">Podpis osoby oprávněné jednat za účastníka: </t>
  </si>
  <si>
    <t>…................................................................................................................................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</si>
</sst>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.00\ &quot;Kč&quot;"/>
  </numFmts>
  <fonts count="19">
    <font>
      <sz val="11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6"/>
      <color rgb="FF000000"/>
      <name val="Aptos Narrow"/>
      <family val="2"/>
      <scheme val="minor"/>
    </font>
    <font>
      <sz val="16"/>
      <color theme="1"/>
      <name val="Aptos Narrow"/>
      <family val="2"/>
      <charset val="238"/>
      <scheme val="minor"/>
    </font>
    <font>
      <sz val="16"/>
      <color rgb="FF000000"/>
      <name val="Arial"/>
      <family val="2"/>
      <charset val="238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26"/>
      <color rgb="FF00B0F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rgb="FF000000"/>
      <name val="Calibri"/>
      <family val="2"/>
    </font>
    <font>
      <sz val="12"/>
      <color rgb="FFFF0000"/>
      <name val="Aptos Narrow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5E6A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3" fillId="5" borderId="0" xfId="0" applyFont="1" applyFill="1"/>
    <xf numFmtId="0" fontId="0" fillId="3" borderId="0" xfId="0" applyFill="1"/>
    <xf numFmtId="0" fontId="9" fillId="2" borderId="3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6" fillId="3" borderId="0" xfId="0" applyFont="1" applyFill="1"/>
    <xf numFmtId="0" fontId="1" fillId="3" borderId="0" xfId="0" applyFont="1" applyFill="1"/>
    <xf numFmtId="0" fontId="3" fillId="3" borderId="0" xfId="0" applyFont="1" applyFill="1"/>
    <xf numFmtId="0" fontId="4" fillId="3" borderId="0" xfId="0" applyFont="1" applyFill="1" applyAlignment="1">
      <alignment horizontal="center" vertical="center" wrapText="1"/>
    </xf>
    <xf numFmtId="0" fontId="10" fillId="3" borderId="0" xfId="0" applyFont="1" applyFill="1"/>
    <xf numFmtId="0" fontId="13" fillId="3" borderId="0" xfId="0" applyFont="1" applyFill="1" applyAlignment="1">
      <alignment horizontal="center" vertical="center" wrapText="1"/>
    </xf>
    <xf numFmtId="0" fontId="0" fillId="8" borderId="0" xfId="0" applyFill="1"/>
    <xf numFmtId="0" fontId="14" fillId="3" borderId="0" xfId="0" applyFont="1" applyFill="1"/>
    <xf numFmtId="0" fontId="14" fillId="0" borderId="0" xfId="0" applyFont="1"/>
    <xf numFmtId="0" fontId="15" fillId="3" borderId="3" xfId="0" applyFont="1" applyFill="1" applyBorder="1" applyAlignment="1">
      <alignment horizontal="left" vertical="center" wrapText="1"/>
    </xf>
    <xf numFmtId="0" fontId="11" fillId="5" borderId="3" xfId="0" applyFont="1" applyFill="1" applyBorder="1"/>
    <xf numFmtId="0" fontId="16" fillId="3" borderId="0" xfId="0" applyFont="1" applyFill="1"/>
    <xf numFmtId="0" fontId="16" fillId="7" borderId="1" xfId="0" applyFont="1" applyFill="1" applyBorder="1" applyAlignment="1">
      <alignment horizontal="left"/>
    </xf>
    <xf numFmtId="0" fontId="16" fillId="7" borderId="8" xfId="0" applyFont="1" applyFill="1" applyBorder="1" applyAlignment="1">
      <alignment horizontal="left"/>
    </xf>
    <xf numFmtId="0" fontId="8" fillId="3" borderId="0" xfId="0" applyFont="1" applyFill="1"/>
    <xf numFmtId="0" fontId="9" fillId="10" borderId="3" xfId="0" applyFont="1" applyFill="1" applyBorder="1" applyAlignment="1">
      <alignment horizontal="center" vertical="center" wrapText="1"/>
    </xf>
    <xf numFmtId="6" fontId="10" fillId="5" borderId="1" xfId="0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12" fillId="8" borderId="0" xfId="0" applyFont="1" applyFill="1"/>
    <xf numFmtId="0" fontId="9" fillId="6" borderId="6" xfId="0" applyFont="1" applyFill="1" applyBorder="1" applyAlignment="1">
      <alignment horizontal="center" vertical="center" wrapText="1"/>
    </xf>
    <xf numFmtId="164" fontId="7" fillId="5" borderId="14" xfId="0" applyNumberFormat="1" applyFont="1" applyFill="1" applyBorder="1" applyAlignment="1">
      <alignment horizontal="right" vertical="center"/>
    </xf>
    <xf numFmtId="164" fontId="10" fillId="4" borderId="14" xfId="0" applyNumberFormat="1" applyFont="1" applyFill="1" applyBorder="1" applyAlignment="1">
      <alignment horizontal="right" vertical="center"/>
    </xf>
    <xf numFmtId="164" fontId="10" fillId="4" borderId="8" xfId="0" applyNumberFormat="1" applyFont="1" applyFill="1" applyBorder="1" applyAlignment="1">
      <alignment horizontal="right" vertical="center"/>
    </xf>
    <xf numFmtId="164" fontId="10" fillId="4" borderId="3" xfId="0" applyNumberFormat="1" applyFont="1" applyFill="1" applyBorder="1" applyAlignment="1">
      <alignment horizontal="right" vertical="center"/>
    </xf>
    <xf numFmtId="164" fontId="9" fillId="4" borderId="3" xfId="0" applyNumberFormat="1" applyFont="1" applyFill="1" applyBorder="1" applyAlignment="1">
      <alignment vertical="center"/>
    </xf>
    <xf numFmtId="164" fontId="1" fillId="3" borderId="0" xfId="0" applyNumberFormat="1" applyFont="1" applyFill="1"/>
    <xf numFmtId="164" fontId="2" fillId="4" borderId="3" xfId="0" applyNumberFormat="1" applyFont="1" applyFill="1" applyBorder="1" applyAlignment="1">
      <alignment vertical="center"/>
    </xf>
    <xf numFmtId="6" fontId="9" fillId="0" borderId="0" xfId="0" applyNumberFormat="1" applyFont="1" applyAlignment="1">
      <alignment vertical="center"/>
    </xf>
    <xf numFmtId="6" fontId="2" fillId="0" borderId="0" xfId="0" applyNumberFormat="1" applyFont="1" applyAlignment="1">
      <alignment vertical="center"/>
    </xf>
    <xf numFmtId="0" fontId="9" fillId="2" borderId="10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0" fontId="9" fillId="2" borderId="9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11" fillId="3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18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16" fillId="7" borderId="4" xfId="0" applyFont="1" applyFill="1" applyBorder="1" applyAlignment="1">
      <alignment horizontal="left" vertical="center"/>
    </xf>
    <xf numFmtId="0" fontId="16" fillId="7" borderId="13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1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left" vertical="center"/>
    </xf>
    <xf numFmtId="0" fontId="16" fillId="7" borderId="1" xfId="0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left" vertical="center" wrapText="1"/>
    </xf>
    <xf numFmtId="0" fontId="16" fillId="7" borderId="8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/>
    </xf>
    <xf numFmtId="0" fontId="16" fillId="7" borderId="2" xfId="0" applyFont="1" applyFill="1" applyBorder="1" applyAlignment="1">
      <alignment horizontal="left"/>
    </xf>
    <xf numFmtId="0" fontId="16" fillId="7" borderId="8" xfId="0" applyFont="1" applyFill="1" applyBorder="1" applyAlignment="1">
      <alignment horizontal="left"/>
    </xf>
    <xf numFmtId="0" fontId="17" fillId="9" borderId="10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4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C9270-2E98-4ECE-94F5-F96A38ABC828}">
  <sheetPr>
    <pageSetUpPr fitToPage="1"/>
  </sheetPr>
  <dimension ref="A1:AA195"/>
  <sheetViews>
    <sheetView tabSelected="1" zoomScaleNormal="100" workbookViewId="0">
      <selection activeCell="I17" sqref="I17"/>
    </sheetView>
  </sheetViews>
  <sheetFormatPr defaultColWidth="8.85546875" defaultRowHeight="14.25"/>
  <cols>
    <col min="1" max="1" width="13.85546875" customWidth="1"/>
    <col min="2" max="2" width="45.42578125" customWidth="1"/>
    <col min="3" max="3" width="100" customWidth="1"/>
    <col min="4" max="4" width="20.5703125" customWidth="1"/>
    <col min="5" max="5" width="18.28515625" customWidth="1"/>
    <col min="6" max="6" width="7.7109375" customWidth="1"/>
    <col min="7" max="7" width="22.7109375" customWidth="1"/>
    <col min="8" max="8" width="20.28515625" customWidth="1"/>
    <col min="9" max="9" width="16" customWidth="1"/>
    <col min="10" max="10" width="35.85546875" customWidth="1"/>
    <col min="11" max="11" width="19.7109375" bestFit="1" customWidth="1"/>
    <col min="12" max="27" width="8.85546875" style="3"/>
  </cols>
  <sheetData>
    <row r="1" spans="1:27">
      <c r="A1" s="14"/>
      <c r="B1" s="14"/>
      <c r="C1" s="3"/>
      <c r="D1" s="3"/>
      <c r="E1" s="3"/>
      <c r="F1" s="3"/>
      <c r="G1" s="3"/>
      <c r="H1" s="3"/>
      <c r="I1" s="3"/>
      <c r="J1" s="3"/>
      <c r="K1" s="3"/>
    </row>
    <row r="2" spans="1:27" ht="33.75">
      <c r="A2" s="14"/>
      <c r="B2" s="29" t="s">
        <v>0</v>
      </c>
      <c r="C2" s="13" t="s">
        <v>1</v>
      </c>
      <c r="D2" s="3"/>
      <c r="E2" s="3"/>
      <c r="F2" s="3"/>
      <c r="G2" s="3"/>
      <c r="H2" s="3"/>
      <c r="I2" s="3"/>
      <c r="J2" s="3"/>
      <c r="K2" s="3"/>
    </row>
    <row r="3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27" s="16" customFormat="1" ht="18">
      <c r="A4" s="15"/>
      <c r="B4" s="8" t="s">
        <v>2</v>
      </c>
      <c r="C4" s="8"/>
      <c r="D4" s="15"/>
      <c r="E4" s="8" t="s">
        <v>3</v>
      </c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s="16" customFormat="1" ht="18">
      <c r="A5" s="15"/>
      <c r="B5" s="17" t="s">
        <v>4</v>
      </c>
      <c r="C5" s="18"/>
      <c r="D5" s="15"/>
      <c r="E5" s="69" t="s">
        <v>5</v>
      </c>
      <c r="F5" s="70"/>
      <c r="G5" s="70"/>
      <c r="H5" s="71"/>
      <c r="I5" s="52" t="s">
        <v>1</v>
      </c>
      <c r="J5" s="53"/>
      <c r="K5" s="54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</row>
    <row r="6" spans="1:27" s="16" customFormat="1" ht="18">
      <c r="A6" s="15"/>
      <c r="B6" s="17" t="s">
        <v>6</v>
      </c>
      <c r="C6" s="18"/>
      <c r="D6" s="15"/>
      <c r="E6" s="72"/>
      <c r="F6" s="73"/>
      <c r="G6" s="73"/>
      <c r="H6" s="74"/>
      <c r="I6" s="55"/>
      <c r="J6" s="56"/>
      <c r="K6" s="57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s="16" customFormat="1" ht="18" customHeight="1">
      <c r="A7" s="15"/>
      <c r="B7" s="17" t="s">
        <v>7</v>
      </c>
      <c r="C7" s="18"/>
      <c r="D7" s="15"/>
      <c r="E7" s="19"/>
      <c r="F7" s="19"/>
      <c r="G7" s="19"/>
      <c r="H7" s="19"/>
      <c r="I7" s="19"/>
      <c r="J7" s="19"/>
      <c r="K7" s="19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s="16" customFormat="1" ht="18">
      <c r="A8" s="15"/>
      <c r="B8" s="17" t="s">
        <v>8</v>
      </c>
      <c r="C8" s="18"/>
      <c r="D8" s="15"/>
      <c r="E8" s="66" t="s">
        <v>9</v>
      </c>
      <c r="F8" s="67"/>
      <c r="G8" s="67"/>
      <c r="H8" s="68"/>
      <c r="I8" s="20" t="s">
        <v>10</v>
      </c>
      <c r="J8" s="25"/>
      <c r="K8" s="21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s="16" customFormat="1" ht="18">
      <c r="A9" s="15"/>
      <c r="B9" s="17" t="s">
        <v>11</v>
      </c>
      <c r="C9" s="18"/>
      <c r="D9" s="15"/>
      <c r="E9" s="19"/>
      <c r="F9" s="19"/>
      <c r="G9" s="19"/>
      <c r="H9" s="19"/>
      <c r="I9" s="19"/>
      <c r="J9" s="19"/>
      <c r="K9" s="19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s="16" customFormat="1" ht="18.75" customHeight="1">
      <c r="A10" s="15"/>
      <c r="B10" s="17" t="s">
        <v>12</v>
      </c>
      <c r="C10" s="18"/>
      <c r="D10" s="15"/>
      <c r="E10" s="75" t="s">
        <v>13</v>
      </c>
      <c r="F10" s="76"/>
      <c r="G10" s="76"/>
      <c r="H10" s="77"/>
      <c r="I10" s="58" t="s">
        <v>14</v>
      </c>
      <c r="J10" s="59"/>
      <c r="K10" s="60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s="16" customFormat="1" ht="18">
      <c r="A11" s="15"/>
      <c r="B11" s="17" t="s">
        <v>15</v>
      </c>
      <c r="C11" s="18"/>
      <c r="D11" s="15"/>
      <c r="E11" s="19"/>
      <c r="F11" s="19"/>
      <c r="G11" s="19"/>
      <c r="H11" s="19"/>
      <c r="I11" s="19"/>
      <c r="J11" s="19"/>
      <c r="K11" s="19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s="16" customFormat="1" ht="18">
      <c r="A12" s="15"/>
      <c r="B12" s="17" t="s">
        <v>11</v>
      </c>
      <c r="C12" s="18"/>
      <c r="D12" s="15"/>
      <c r="E12" s="66" t="s">
        <v>16</v>
      </c>
      <c r="F12" s="67"/>
      <c r="G12" s="67"/>
      <c r="H12" s="68"/>
      <c r="I12" s="61" t="s">
        <v>17</v>
      </c>
      <c r="J12" s="62"/>
      <c r="K12" s="63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2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27" ht="18.75">
      <c r="A15" s="44" t="s">
        <v>18</v>
      </c>
      <c r="B15" s="44"/>
      <c r="C15" s="44"/>
      <c r="D15" s="44"/>
      <c r="E15" s="44"/>
      <c r="F15" s="44"/>
      <c r="G15" s="44"/>
      <c r="H15" s="44"/>
      <c r="I15" s="64" t="s">
        <v>19</v>
      </c>
      <c r="J15" s="65"/>
      <c r="K15" s="65"/>
      <c r="L15" s="22"/>
    </row>
    <row r="16" spans="1:27" ht="72.75" customHeight="1">
      <c r="A16" s="30" t="s">
        <v>20</v>
      </c>
      <c r="B16" s="26" t="s">
        <v>21</v>
      </c>
      <c r="C16" s="26" t="s">
        <v>22</v>
      </c>
      <c r="D16" s="26" t="s">
        <v>23</v>
      </c>
      <c r="E16" s="26" t="s">
        <v>24</v>
      </c>
      <c r="F16" s="26" t="s">
        <v>25</v>
      </c>
      <c r="G16" s="4" t="s">
        <v>26</v>
      </c>
      <c r="H16" s="4" t="s">
        <v>27</v>
      </c>
      <c r="I16" s="23" t="s">
        <v>28</v>
      </c>
      <c r="J16" s="23" t="s">
        <v>29</v>
      </c>
      <c r="K16" s="23" t="s">
        <v>30</v>
      </c>
      <c r="L16" s="22"/>
    </row>
    <row r="17" spans="1:12" ht="72">
      <c r="A17" s="30" t="s">
        <v>31</v>
      </c>
      <c r="B17" s="28" t="s">
        <v>32</v>
      </c>
      <c r="C17" s="28" t="s">
        <v>33</v>
      </c>
      <c r="D17" s="31">
        <v>0</v>
      </c>
      <c r="E17" s="32">
        <f>D17*1.21</f>
        <v>0</v>
      </c>
      <c r="F17" s="27">
        <v>1</v>
      </c>
      <c r="G17" s="33">
        <f t="shared" ref="G17:G46" si="0">D17*F17</f>
        <v>0</v>
      </c>
      <c r="H17" s="34">
        <f t="shared" ref="H17:H46" si="1">E17*F17</f>
        <v>0</v>
      </c>
      <c r="I17" s="24"/>
      <c r="J17" s="6"/>
      <c r="K17" s="7"/>
      <c r="L17" s="22"/>
    </row>
    <row r="18" spans="1:12" ht="72">
      <c r="A18" s="30">
        <v>30058</v>
      </c>
      <c r="B18" s="28" t="s">
        <v>34</v>
      </c>
      <c r="C18" s="28" t="s">
        <v>35</v>
      </c>
      <c r="D18" s="31">
        <v>0</v>
      </c>
      <c r="E18" s="32">
        <f t="shared" ref="E18:E46" si="2">D18*1.21</f>
        <v>0</v>
      </c>
      <c r="F18" s="27">
        <v>6</v>
      </c>
      <c r="G18" s="33">
        <f t="shared" ref="G18:G45" si="3">D18*F18</f>
        <v>0</v>
      </c>
      <c r="H18" s="34">
        <f t="shared" ref="H18:H45" si="4">E18*F18</f>
        <v>0</v>
      </c>
      <c r="I18" s="24"/>
      <c r="J18" s="6"/>
      <c r="K18" s="7"/>
      <c r="L18" s="22"/>
    </row>
    <row r="19" spans="1:12" ht="54">
      <c r="A19" s="30">
        <v>30059</v>
      </c>
      <c r="B19" s="28" t="s">
        <v>36</v>
      </c>
      <c r="C19" s="28" t="s">
        <v>37</v>
      </c>
      <c r="D19" s="31">
        <v>0</v>
      </c>
      <c r="E19" s="32">
        <f t="shared" si="2"/>
        <v>0</v>
      </c>
      <c r="F19" s="27">
        <v>4</v>
      </c>
      <c r="G19" s="33">
        <f t="shared" si="3"/>
        <v>0</v>
      </c>
      <c r="H19" s="34">
        <f t="shared" si="4"/>
        <v>0</v>
      </c>
      <c r="I19" s="24"/>
      <c r="J19" s="6"/>
      <c r="K19" s="7"/>
      <c r="L19" s="22"/>
    </row>
    <row r="20" spans="1:12" ht="36">
      <c r="A20" s="30">
        <v>30062</v>
      </c>
      <c r="B20" s="28" t="s">
        <v>38</v>
      </c>
      <c r="C20" s="28" t="s">
        <v>39</v>
      </c>
      <c r="D20" s="31">
        <v>0</v>
      </c>
      <c r="E20" s="32">
        <f t="shared" si="2"/>
        <v>0</v>
      </c>
      <c r="F20" s="27">
        <v>2</v>
      </c>
      <c r="G20" s="33">
        <f t="shared" si="3"/>
        <v>0</v>
      </c>
      <c r="H20" s="34">
        <f t="shared" si="4"/>
        <v>0</v>
      </c>
      <c r="I20" s="24"/>
      <c r="J20" s="6"/>
      <c r="K20" s="7"/>
      <c r="L20" s="22"/>
    </row>
    <row r="21" spans="1:12" ht="54">
      <c r="A21" s="30" t="s">
        <v>40</v>
      </c>
      <c r="B21" s="28" t="s">
        <v>41</v>
      </c>
      <c r="C21" s="28" t="s">
        <v>42</v>
      </c>
      <c r="D21" s="31">
        <v>0</v>
      </c>
      <c r="E21" s="32">
        <f t="shared" si="2"/>
        <v>0</v>
      </c>
      <c r="F21" s="27">
        <v>2</v>
      </c>
      <c r="G21" s="33">
        <f t="shared" si="3"/>
        <v>0</v>
      </c>
      <c r="H21" s="34">
        <f t="shared" si="4"/>
        <v>0</v>
      </c>
      <c r="I21" s="24"/>
      <c r="J21" s="6"/>
      <c r="K21" s="7"/>
      <c r="L21" s="22"/>
    </row>
    <row r="22" spans="1:12" ht="36">
      <c r="A22" s="30" t="s">
        <v>43</v>
      </c>
      <c r="B22" s="28" t="s">
        <v>44</v>
      </c>
      <c r="C22" s="28" t="s">
        <v>45</v>
      </c>
      <c r="D22" s="31">
        <v>0</v>
      </c>
      <c r="E22" s="32">
        <f t="shared" si="2"/>
        <v>0</v>
      </c>
      <c r="F22" s="27">
        <v>2</v>
      </c>
      <c r="G22" s="33">
        <f t="shared" si="3"/>
        <v>0</v>
      </c>
      <c r="H22" s="34">
        <f t="shared" si="4"/>
        <v>0</v>
      </c>
      <c r="I22" s="24"/>
      <c r="J22" s="6"/>
      <c r="K22" s="7"/>
      <c r="L22" s="22"/>
    </row>
    <row r="23" spans="1:12" ht="54">
      <c r="A23" s="30">
        <v>30064</v>
      </c>
      <c r="B23" s="28" t="s">
        <v>46</v>
      </c>
      <c r="C23" s="28" t="s">
        <v>47</v>
      </c>
      <c r="D23" s="31">
        <v>0</v>
      </c>
      <c r="E23" s="32">
        <f t="shared" si="2"/>
        <v>0</v>
      </c>
      <c r="F23" s="27">
        <v>1</v>
      </c>
      <c r="G23" s="33">
        <f t="shared" si="3"/>
        <v>0</v>
      </c>
      <c r="H23" s="34">
        <f t="shared" si="4"/>
        <v>0</v>
      </c>
      <c r="I23" s="24"/>
      <c r="J23" s="6"/>
      <c r="K23" s="7"/>
      <c r="L23" s="22"/>
    </row>
    <row r="24" spans="1:12" ht="18.75">
      <c r="A24" s="30">
        <v>30067</v>
      </c>
      <c r="B24" s="28" t="s">
        <v>48</v>
      </c>
      <c r="C24" s="28" t="s">
        <v>49</v>
      </c>
      <c r="D24" s="31">
        <v>0</v>
      </c>
      <c r="E24" s="32">
        <f t="shared" si="2"/>
        <v>0</v>
      </c>
      <c r="F24" s="27">
        <v>1</v>
      </c>
      <c r="G24" s="33">
        <f t="shared" si="3"/>
        <v>0</v>
      </c>
      <c r="H24" s="34">
        <f t="shared" si="4"/>
        <v>0</v>
      </c>
      <c r="I24" s="24"/>
      <c r="J24" s="6"/>
      <c r="K24" s="7"/>
      <c r="L24" s="22"/>
    </row>
    <row r="25" spans="1:12" ht="18.75">
      <c r="A25" s="30">
        <v>30068</v>
      </c>
      <c r="B25" s="28" t="s">
        <v>50</v>
      </c>
      <c r="C25" s="28" t="s">
        <v>51</v>
      </c>
      <c r="D25" s="31">
        <v>0</v>
      </c>
      <c r="E25" s="32">
        <f t="shared" si="2"/>
        <v>0</v>
      </c>
      <c r="F25" s="27">
        <v>1</v>
      </c>
      <c r="G25" s="33">
        <f t="shared" si="3"/>
        <v>0</v>
      </c>
      <c r="H25" s="34">
        <f t="shared" si="4"/>
        <v>0</v>
      </c>
      <c r="I25" s="24"/>
      <c r="J25" s="6"/>
      <c r="K25" s="7"/>
      <c r="L25" s="22"/>
    </row>
    <row r="26" spans="1:12" ht="72">
      <c r="A26" s="30">
        <v>30070</v>
      </c>
      <c r="B26" s="28" t="s">
        <v>52</v>
      </c>
      <c r="C26" s="28" t="s">
        <v>53</v>
      </c>
      <c r="D26" s="31">
        <v>0</v>
      </c>
      <c r="E26" s="32">
        <f t="shared" si="2"/>
        <v>0</v>
      </c>
      <c r="F26" s="27">
        <v>1</v>
      </c>
      <c r="G26" s="33">
        <f t="shared" si="3"/>
        <v>0</v>
      </c>
      <c r="H26" s="34">
        <f t="shared" si="4"/>
        <v>0</v>
      </c>
      <c r="I26" s="24"/>
      <c r="J26" s="6"/>
      <c r="K26" s="7"/>
      <c r="L26" s="22"/>
    </row>
    <row r="27" spans="1:12" ht="36">
      <c r="A27" s="30" t="s">
        <v>54</v>
      </c>
      <c r="B27" s="28" t="s">
        <v>55</v>
      </c>
      <c r="C27" s="28" t="s">
        <v>56</v>
      </c>
      <c r="D27" s="31">
        <v>0</v>
      </c>
      <c r="E27" s="32">
        <f t="shared" si="2"/>
        <v>0</v>
      </c>
      <c r="F27" s="27">
        <v>1</v>
      </c>
      <c r="G27" s="33">
        <f t="shared" si="3"/>
        <v>0</v>
      </c>
      <c r="H27" s="34">
        <f t="shared" si="4"/>
        <v>0</v>
      </c>
      <c r="I27" s="24"/>
      <c r="J27" s="6"/>
      <c r="K27" s="7"/>
      <c r="L27" s="22"/>
    </row>
    <row r="28" spans="1:12" ht="54">
      <c r="A28" s="30">
        <v>30073</v>
      </c>
      <c r="B28" s="28" t="s">
        <v>57</v>
      </c>
      <c r="C28" s="28" t="s">
        <v>58</v>
      </c>
      <c r="D28" s="31">
        <v>0</v>
      </c>
      <c r="E28" s="32">
        <f t="shared" si="2"/>
        <v>0</v>
      </c>
      <c r="F28" s="27">
        <v>1</v>
      </c>
      <c r="G28" s="33">
        <f t="shared" si="3"/>
        <v>0</v>
      </c>
      <c r="H28" s="34">
        <f t="shared" si="4"/>
        <v>0</v>
      </c>
      <c r="I28" s="24"/>
      <c r="J28" s="6"/>
      <c r="K28" s="7"/>
      <c r="L28" s="22"/>
    </row>
    <row r="29" spans="1:12" ht="36">
      <c r="A29" s="30">
        <v>30074</v>
      </c>
      <c r="B29" s="28" t="s">
        <v>59</v>
      </c>
      <c r="C29" s="28" t="s">
        <v>60</v>
      </c>
      <c r="D29" s="31">
        <v>0</v>
      </c>
      <c r="E29" s="32">
        <f t="shared" si="2"/>
        <v>0</v>
      </c>
      <c r="F29" s="27">
        <v>1</v>
      </c>
      <c r="G29" s="33">
        <f t="shared" si="3"/>
        <v>0</v>
      </c>
      <c r="H29" s="34">
        <f t="shared" si="4"/>
        <v>0</v>
      </c>
      <c r="I29" s="24"/>
      <c r="J29" s="6"/>
      <c r="K29" s="7"/>
      <c r="L29" s="22"/>
    </row>
    <row r="30" spans="1:12" ht="54">
      <c r="A30" s="30">
        <v>30076</v>
      </c>
      <c r="B30" s="28" t="s">
        <v>61</v>
      </c>
      <c r="C30" s="28" t="s">
        <v>62</v>
      </c>
      <c r="D30" s="31">
        <v>0</v>
      </c>
      <c r="E30" s="32">
        <f t="shared" si="2"/>
        <v>0</v>
      </c>
      <c r="F30" s="27">
        <v>2</v>
      </c>
      <c r="G30" s="33">
        <f t="shared" si="3"/>
        <v>0</v>
      </c>
      <c r="H30" s="34">
        <f t="shared" si="4"/>
        <v>0</v>
      </c>
      <c r="I30" s="24"/>
      <c r="J30" s="6"/>
      <c r="K30" s="7"/>
      <c r="L30" s="22"/>
    </row>
    <row r="31" spans="1:12" ht="54">
      <c r="A31" s="30">
        <v>30077</v>
      </c>
      <c r="B31" s="28" t="s">
        <v>63</v>
      </c>
      <c r="C31" s="28" t="s">
        <v>64</v>
      </c>
      <c r="D31" s="31">
        <v>0</v>
      </c>
      <c r="E31" s="32">
        <f t="shared" si="2"/>
        <v>0</v>
      </c>
      <c r="F31" s="27">
        <v>1</v>
      </c>
      <c r="G31" s="33">
        <f t="shared" si="3"/>
        <v>0</v>
      </c>
      <c r="H31" s="34">
        <f t="shared" si="4"/>
        <v>0</v>
      </c>
      <c r="I31" s="24"/>
      <c r="J31" s="6"/>
      <c r="K31" s="7"/>
      <c r="L31" s="22"/>
    </row>
    <row r="32" spans="1:12" ht="72">
      <c r="A32" s="30" t="s">
        <v>65</v>
      </c>
      <c r="B32" s="28" t="s">
        <v>66</v>
      </c>
      <c r="C32" s="28" t="s">
        <v>67</v>
      </c>
      <c r="D32" s="31">
        <v>0</v>
      </c>
      <c r="E32" s="32">
        <f t="shared" si="2"/>
        <v>0</v>
      </c>
      <c r="F32" s="27">
        <v>1</v>
      </c>
      <c r="G32" s="33">
        <f t="shared" si="3"/>
        <v>0</v>
      </c>
      <c r="H32" s="34">
        <f t="shared" si="4"/>
        <v>0</v>
      </c>
      <c r="I32" s="24"/>
      <c r="J32" s="6"/>
      <c r="K32" s="7"/>
      <c r="L32" s="22"/>
    </row>
    <row r="33" spans="1:12" ht="36">
      <c r="A33" s="30" t="s">
        <v>68</v>
      </c>
      <c r="B33" s="28" t="s">
        <v>69</v>
      </c>
      <c r="C33" s="28" t="s">
        <v>70</v>
      </c>
      <c r="D33" s="31">
        <v>0</v>
      </c>
      <c r="E33" s="32">
        <f t="shared" si="2"/>
        <v>0</v>
      </c>
      <c r="F33" s="27">
        <v>1</v>
      </c>
      <c r="G33" s="33">
        <f t="shared" si="3"/>
        <v>0</v>
      </c>
      <c r="H33" s="34">
        <f t="shared" si="4"/>
        <v>0</v>
      </c>
      <c r="I33" s="24"/>
      <c r="J33" s="6"/>
      <c r="K33" s="7"/>
      <c r="L33" s="22"/>
    </row>
    <row r="34" spans="1:12" ht="72">
      <c r="A34" s="30">
        <v>30081</v>
      </c>
      <c r="B34" s="28" t="s">
        <v>71</v>
      </c>
      <c r="C34" s="28" t="s">
        <v>72</v>
      </c>
      <c r="D34" s="31">
        <v>0</v>
      </c>
      <c r="E34" s="32">
        <f t="shared" si="2"/>
        <v>0</v>
      </c>
      <c r="F34" s="27">
        <v>12</v>
      </c>
      <c r="G34" s="33">
        <f t="shared" si="3"/>
        <v>0</v>
      </c>
      <c r="H34" s="34">
        <f t="shared" si="4"/>
        <v>0</v>
      </c>
      <c r="I34" s="24"/>
      <c r="J34" s="6"/>
      <c r="K34" s="7"/>
      <c r="L34" s="22"/>
    </row>
    <row r="35" spans="1:12" ht="54">
      <c r="A35" s="30">
        <v>30082</v>
      </c>
      <c r="B35" s="28" t="s">
        <v>73</v>
      </c>
      <c r="C35" s="28" t="s">
        <v>74</v>
      </c>
      <c r="D35" s="31">
        <v>0</v>
      </c>
      <c r="E35" s="32">
        <f t="shared" si="2"/>
        <v>0</v>
      </c>
      <c r="F35" s="27">
        <v>2</v>
      </c>
      <c r="G35" s="33">
        <f t="shared" si="3"/>
        <v>0</v>
      </c>
      <c r="H35" s="34">
        <f t="shared" si="4"/>
        <v>0</v>
      </c>
      <c r="I35" s="24"/>
      <c r="J35" s="6"/>
      <c r="K35" s="7"/>
      <c r="L35" s="22"/>
    </row>
    <row r="36" spans="1:12" ht="54">
      <c r="A36" s="30" t="s">
        <v>75</v>
      </c>
      <c r="B36" s="28" t="s">
        <v>76</v>
      </c>
      <c r="C36" s="28" t="s">
        <v>77</v>
      </c>
      <c r="D36" s="31">
        <v>0</v>
      </c>
      <c r="E36" s="32">
        <f t="shared" si="2"/>
        <v>0</v>
      </c>
      <c r="F36" s="27">
        <v>2</v>
      </c>
      <c r="G36" s="33">
        <f t="shared" si="3"/>
        <v>0</v>
      </c>
      <c r="H36" s="34">
        <f t="shared" si="4"/>
        <v>0</v>
      </c>
      <c r="I36" s="24"/>
      <c r="J36" s="6"/>
      <c r="K36" s="7"/>
      <c r="L36" s="22"/>
    </row>
    <row r="37" spans="1:12" ht="54">
      <c r="A37" s="30" t="s">
        <v>78</v>
      </c>
      <c r="B37" s="28" t="s">
        <v>79</v>
      </c>
      <c r="C37" s="28" t="s">
        <v>80</v>
      </c>
      <c r="D37" s="31">
        <v>0</v>
      </c>
      <c r="E37" s="32">
        <f t="shared" si="2"/>
        <v>0</v>
      </c>
      <c r="F37" s="27">
        <v>2</v>
      </c>
      <c r="G37" s="33">
        <f t="shared" si="3"/>
        <v>0</v>
      </c>
      <c r="H37" s="34">
        <f t="shared" si="4"/>
        <v>0</v>
      </c>
      <c r="I37" s="24"/>
      <c r="J37" s="6"/>
      <c r="K37" s="7"/>
      <c r="L37" s="22"/>
    </row>
    <row r="38" spans="1:12" ht="72">
      <c r="A38" s="30" t="s">
        <v>81</v>
      </c>
      <c r="B38" s="28" t="s">
        <v>82</v>
      </c>
      <c r="C38" s="28" t="s">
        <v>83</v>
      </c>
      <c r="D38" s="31">
        <v>0</v>
      </c>
      <c r="E38" s="32">
        <f t="shared" si="2"/>
        <v>0</v>
      </c>
      <c r="F38" s="27">
        <v>1</v>
      </c>
      <c r="G38" s="33">
        <f t="shared" si="3"/>
        <v>0</v>
      </c>
      <c r="H38" s="34">
        <f t="shared" si="4"/>
        <v>0</v>
      </c>
      <c r="I38" s="24"/>
      <c r="J38" s="6"/>
      <c r="K38" s="7"/>
      <c r="L38" s="22"/>
    </row>
    <row r="39" spans="1:12" ht="18.75">
      <c r="A39" s="30" t="s">
        <v>84</v>
      </c>
      <c r="B39" s="28" t="s">
        <v>85</v>
      </c>
      <c r="C39" s="28" t="s">
        <v>86</v>
      </c>
      <c r="D39" s="31">
        <v>0</v>
      </c>
      <c r="E39" s="32">
        <f t="shared" si="2"/>
        <v>0</v>
      </c>
      <c r="F39" s="27">
        <v>12</v>
      </c>
      <c r="G39" s="33">
        <f t="shared" si="3"/>
        <v>0</v>
      </c>
      <c r="H39" s="34">
        <f t="shared" si="4"/>
        <v>0</v>
      </c>
      <c r="I39" s="24"/>
      <c r="J39" s="6"/>
      <c r="K39" s="7"/>
      <c r="L39" s="22"/>
    </row>
    <row r="40" spans="1:12" ht="54">
      <c r="A40" s="30" t="s">
        <v>87</v>
      </c>
      <c r="B40" s="28" t="s">
        <v>88</v>
      </c>
      <c r="C40" s="28" t="s">
        <v>89</v>
      </c>
      <c r="D40" s="31">
        <v>0</v>
      </c>
      <c r="E40" s="32">
        <f t="shared" si="2"/>
        <v>0</v>
      </c>
      <c r="F40" s="27">
        <v>12</v>
      </c>
      <c r="G40" s="33">
        <f t="shared" si="3"/>
        <v>0</v>
      </c>
      <c r="H40" s="34">
        <f t="shared" si="4"/>
        <v>0</v>
      </c>
      <c r="I40" s="24"/>
      <c r="J40" s="6"/>
      <c r="K40" s="7"/>
      <c r="L40" s="22"/>
    </row>
    <row r="41" spans="1:12" ht="90">
      <c r="A41" s="30">
        <v>50002</v>
      </c>
      <c r="B41" s="28" t="s">
        <v>90</v>
      </c>
      <c r="C41" s="28" t="s">
        <v>91</v>
      </c>
      <c r="D41" s="31">
        <v>0</v>
      </c>
      <c r="E41" s="32">
        <f t="shared" si="2"/>
        <v>0</v>
      </c>
      <c r="F41" s="27">
        <v>5</v>
      </c>
      <c r="G41" s="33">
        <f t="shared" si="3"/>
        <v>0</v>
      </c>
      <c r="H41" s="34">
        <f t="shared" si="4"/>
        <v>0</v>
      </c>
      <c r="I41" s="24"/>
      <c r="J41" s="6"/>
      <c r="K41" s="7"/>
      <c r="L41" s="22"/>
    </row>
    <row r="42" spans="1:12" ht="36">
      <c r="A42" s="30" t="s">
        <v>92</v>
      </c>
      <c r="B42" s="28" t="s">
        <v>93</v>
      </c>
      <c r="C42" s="28" t="s">
        <v>94</v>
      </c>
      <c r="D42" s="31">
        <v>0</v>
      </c>
      <c r="E42" s="32">
        <f t="shared" si="2"/>
        <v>0</v>
      </c>
      <c r="F42" s="27">
        <v>10</v>
      </c>
      <c r="G42" s="33">
        <f t="shared" si="3"/>
        <v>0</v>
      </c>
      <c r="H42" s="34">
        <f t="shared" si="4"/>
        <v>0</v>
      </c>
      <c r="I42" s="24"/>
      <c r="J42" s="6"/>
      <c r="K42" s="7"/>
      <c r="L42" s="22"/>
    </row>
    <row r="43" spans="1:12" ht="36">
      <c r="A43" s="30" t="s">
        <v>95</v>
      </c>
      <c r="B43" s="28" t="s">
        <v>93</v>
      </c>
      <c r="C43" s="28" t="s">
        <v>96</v>
      </c>
      <c r="D43" s="31">
        <v>0</v>
      </c>
      <c r="E43" s="32">
        <f t="shared" si="2"/>
        <v>0</v>
      </c>
      <c r="F43" s="27">
        <v>2</v>
      </c>
      <c r="G43" s="33">
        <f t="shared" si="3"/>
        <v>0</v>
      </c>
      <c r="H43" s="34">
        <f t="shared" si="4"/>
        <v>0</v>
      </c>
      <c r="I43" s="24"/>
      <c r="J43" s="6"/>
      <c r="K43" s="7"/>
      <c r="L43" s="22"/>
    </row>
    <row r="44" spans="1:12" ht="54">
      <c r="A44" s="30">
        <v>30117</v>
      </c>
      <c r="B44" s="28" t="s">
        <v>97</v>
      </c>
      <c r="C44" s="28" t="s">
        <v>98</v>
      </c>
      <c r="D44" s="31">
        <v>0</v>
      </c>
      <c r="E44" s="32">
        <f t="shared" si="2"/>
        <v>0</v>
      </c>
      <c r="F44" s="27">
        <v>12</v>
      </c>
      <c r="G44" s="33">
        <f t="shared" si="3"/>
        <v>0</v>
      </c>
      <c r="H44" s="34">
        <f t="shared" si="4"/>
        <v>0</v>
      </c>
      <c r="I44" s="24"/>
      <c r="J44" s="6"/>
      <c r="K44" s="7"/>
      <c r="L44" s="22"/>
    </row>
    <row r="45" spans="1:12" ht="72">
      <c r="A45" s="30">
        <v>30118</v>
      </c>
      <c r="B45" s="28" t="s">
        <v>99</v>
      </c>
      <c r="C45" s="28" t="s">
        <v>100</v>
      </c>
      <c r="D45" s="31">
        <v>0</v>
      </c>
      <c r="E45" s="32">
        <f t="shared" si="2"/>
        <v>0</v>
      </c>
      <c r="F45" s="27">
        <v>14</v>
      </c>
      <c r="G45" s="33">
        <f t="shared" si="3"/>
        <v>0</v>
      </c>
      <c r="H45" s="34">
        <f t="shared" si="4"/>
        <v>0</v>
      </c>
      <c r="I45" s="24"/>
      <c r="J45" s="6"/>
      <c r="K45" s="7"/>
      <c r="L45" s="22"/>
    </row>
    <row r="46" spans="1:12" ht="36">
      <c r="A46" s="30">
        <v>30119</v>
      </c>
      <c r="B46" s="28" t="s">
        <v>101</v>
      </c>
      <c r="C46" s="28" t="s">
        <v>102</v>
      </c>
      <c r="D46" s="31">
        <v>0</v>
      </c>
      <c r="E46" s="32">
        <f t="shared" si="2"/>
        <v>0</v>
      </c>
      <c r="F46" s="27">
        <v>10</v>
      </c>
      <c r="G46" s="33">
        <f t="shared" si="0"/>
        <v>0</v>
      </c>
      <c r="H46" s="34">
        <f t="shared" si="1"/>
        <v>0</v>
      </c>
      <c r="I46" s="24"/>
      <c r="J46" s="6"/>
      <c r="K46" s="5"/>
      <c r="L46" s="22"/>
    </row>
    <row r="47" spans="1:12" ht="18.75">
      <c r="A47" s="40" t="s">
        <v>103</v>
      </c>
      <c r="B47" s="41"/>
      <c r="C47" s="41"/>
      <c r="D47" s="42"/>
      <c r="E47" s="42"/>
      <c r="F47" s="43"/>
      <c r="G47" s="35">
        <f>SUM(G17:G46)</f>
        <v>0</v>
      </c>
      <c r="H47" s="35">
        <f>SUM(H17:H46)</f>
        <v>0</v>
      </c>
      <c r="I47" s="38"/>
      <c r="J47" s="12"/>
      <c r="K47" s="12"/>
      <c r="L47" s="22"/>
    </row>
    <row r="48" spans="1:12" s="3" customFormat="1" ht="15">
      <c r="A48" s="9"/>
      <c r="B48" s="9"/>
      <c r="C48" s="9"/>
      <c r="D48" s="9"/>
      <c r="E48" s="9"/>
      <c r="F48" s="9"/>
      <c r="G48" s="36"/>
      <c r="H48" s="36"/>
      <c r="I48" s="9"/>
      <c r="J48" s="50" t="s">
        <v>104</v>
      </c>
      <c r="K48" s="51"/>
      <c r="L48" s="9"/>
    </row>
    <row r="49" spans="1:12" ht="33.75" customHeight="1">
      <c r="A49" s="47" t="s">
        <v>105</v>
      </c>
      <c r="B49" s="48"/>
      <c r="C49" s="48"/>
      <c r="D49" s="48"/>
      <c r="E49" s="48"/>
      <c r="F49" s="49"/>
      <c r="G49" s="37">
        <f>G47</f>
        <v>0</v>
      </c>
      <c r="H49" s="37">
        <f>H47</f>
        <v>0</v>
      </c>
      <c r="I49" s="39"/>
      <c r="J49" s="51"/>
      <c r="K49" s="51"/>
      <c r="L49" s="9"/>
    </row>
    <row r="50" spans="1:12" ht="15">
      <c r="A50" s="3"/>
      <c r="B50" s="3"/>
      <c r="C50" s="3"/>
      <c r="D50" s="3"/>
      <c r="E50" s="3"/>
      <c r="F50" s="3"/>
      <c r="G50" s="3"/>
      <c r="H50" s="3"/>
      <c r="I50" s="3"/>
      <c r="J50" s="9"/>
      <c r="K50" s="9"/>
      <c r="L50" s="9"/>
    </row>
    <row r="51" spans="1:12" ht="20.25">
      <c r="A51" s="10"/>
      <c r="B51" s="45" t="s">
        <v>106</v>
      </c>
      <c r="C51" s="45"/>
      <c r="D51" s="45"/>
      <c r="E51" s="45"/>
      <c r="F51" s="45"/>
      <c r="G51" s="45"/>
      <c r="H51" s="45"/>
      <c r="I51" s="45"/>
      <c r="J51" s="45"/>
      <c r="K51" s="45"/>
      <c r="L51" s="9"/>
    </row>
    <row r="52" spans="1:12" ht="45.75" customHeight="1">
      <c r="A52" s="10"/>
      <c r="B52" s="46" t="s">
        <v>107</v>
      </c>
      <c r="C52" s="46"/>
      <c r="D52" s="46"/>
      <c r="E52" s="46"/>
      <c r="F52" s="46"/>
      <c r="G52" s="46"/>
      <c r="H52" s="46"/>
      <c r="I52" s="46"/>
      <c r="J52" s="46"/>
      <c r="K52" s="46"/>
      <c r="L52" s="9"/>
    </row>
    <row r="53" spans="1:12" ht="155.25" customHeight="1">
      <c r="A53" s="10"/>
      <c r="B53" s="11" t="s">
        <v>108</v>
      </c>
      <c r="C53" s="2" t="s">
        <v>109</v>
      </c>
      <c r="D53" s="10"/>
      <c r="E53" s="10"/>
      <c r="F53" s="10"/>
      <c r="G53" s="10"/>
      <c r="H53" s="10"/>
      <c r="I53" s="10"/>
      <c r="J53" s="9"/>
      <c r="K53" s="9"/>
      <c r="L53" s="9"/>
    </row>
    <row r="54" spans="1:12" s="3" customFormat="1" ht="1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</row>
    <row r="55" spans="1:12" s="3" customFormat="1" ht="1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</row>
    <row r="56" spans="1:12" s="3" customFormat="1" ht="1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</row>
    <row r="57" spans="1:12" s="3" customFormat="1" ht="1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</row>
    <row r="58" spans="1:12" s="3" customFormat="1" ht="1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</row>
    <row r="59" spans="1:12" s="3" customFormat="1" ht="1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1:12" s="3" customFormat="1" ht="1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  <row r="61" spans="1:12" s="3" customFormat="1" ht="1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pans="1:12" s="3" customFormat="1" ht="1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</row>
    <row r="63" spans="1:12" s="3" customFormat="1" ht="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1:12" s="3" customFormat="1" ht="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</row>
    <row r="65" spans="1:12" s="3" customFormat="1" ht="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</row>
    <row r="66" spans="1:12" s="3" customFormat="1" ht="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</row>
    <row r="67" spans="1:12" s="3" customFormat="1" ht="1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</row>
    <row r="68" spans="1:12" s="3" customFormat="1" ht="1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</row>
    <row r="69" spans="1:12" s="3" customFormat="1" ht="1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</row>
    <row r="70" spans="1:12" s="3" customFormat="1" ht="1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</row>
    <row r="71" spans="1:12" s="3" customFormat="1" ht="1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</row>
    <row r="72" spans="1:12" s="3" customFormat="1" ht="1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</row>
    <row r="73" spans="1:12" s="3" customFormat="1" ht="1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</row>
    <row r="74" spans="1:12" s="3" customFormat="1" ht="1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</row>
    <row r="75" spans="1:12" s="3" customFormat="1" ht="1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</row>
    <row r="76" spans="1:12" s="3" customFormat="1" ht="1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</row>
    <row r="77" spans="1:12" s="3" customFormat="1" ht="1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</row>
    <row r="78" spans="1:12" s="3" customFormat="1" ht="1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</row>
    <row r="79" spans="1:12" s="3" customFormat="1" ht="1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</row>
    <row r="80" spans="1:12" s="3" customFormat="1" ht="1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1:12" s="3" customFormat="1" ht="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1:12" s="3" customFormat="1" ht="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</row>
    <row r="83" spans="1:12" s="3" customFormat="1" ht="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</row>
    <row r="84" spans="1:12" s="3" customFormat="1" ht="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</row>
    <row r="85" spans="1:12" s="3" customFormat="1" ht="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</row>
    <row r="86" spans="1:12" s="3" customFormat="1" ht="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</row>
    <row r="87" spans="1:12" s="3" customFormat="1" ht="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</row>
    <row r="88" spans="1:12" s="3" customFormat="1" ht="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</row>
    <row r="89" spans="1:12" s="3" customFormat="1" ht="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</row>
    <row r="90" spans="1:12" s="3" customFormat="1" ht="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</row>
    <row r="91" spans="1:12" s="3" customFormat="1" ht="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s="3" customFormat="1" ht="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</row>
    <row r="93" spans="1:12" s="3" customFormat="1" ht="1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</row>
    <row r="94" spans="1:12" s="3" customFormat="1" ht="1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</row>
    <row r="95" spans="1:12" s="3" customFormat="1" ht="1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</row>
    <row r="96" spans="1:12" s="3" customFormat="1" ht="1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</row>
    <row r="97" spans="1:12" s="3" customFormat="1" ht="1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</row>
    <row r="98" spans="1:12" s="3" customFormat="1" ht="1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</row>
    <row r="99" spans="1:12" s="3" customFormat="1" ht="1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</row>
    <row r="100" spans="1:12" s="3" customFormat="1" ht="1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</row>
    <row r="101" spans="1:12" s="3" customFormat="1" ht="1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</row>
    <row r="102" spans="1:12" s="3" customFormat="1" ht="1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</row>
    <row r="103" spans="1:12" s="3" customFormat="1" ht="1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1:12" s="3" customFormat="1" ht="1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</row>
    <row r="105" spans="1:12" s="3" customFormat="1" ht="1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</row>
    <row r="106" spans="1:12" s="3" customFormat="1" ht="1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</row>
    <row r="107" spans="1:12" s="3" customFormat="1" ht="1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</row>
    <row r="108" spans="1:12" s="3" customFormat="1" ht="1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</row>
    <row r="109" spans="1:12" s="3" customFormat="1" ht="1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s="3" customFormat="1" ht="1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</row>
    <row r="111" spans="1:12" s="3" customFormat="1" ht="1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1:12" s="3" customFormat="1" ht="1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</row>
    <row r="113" spans="1:12" s="3" customFormat="1" ht="1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</row>
    <row r="114" spans="1:12" s="3" customFormat="1" ht="1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</row>
    <row r="115" spans="1:12" s="3" customFormat="1" ht="1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</row>
    <row r="116" spans="1:12" s="3" customFormat="1" ht="1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1:12" s="3" customFormat="1" ht="1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</row>
    <row r="118" spans="1:12" s="3" customFormat="1" ht="1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</row>
    <row r="119" spans="1:12" s="3" customFormat="1" ht="1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</row>
    <row r="120" spans="1:12" s="3" customFormat="1" ht="1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</row>
    <row r="121" spans="1:12" s="3" customFormat="1" ht="1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1:12" s="3" customFormat="1" ht="1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</row>
    <row r="123" spans="1:12" s="3" customFormat="1" ht="1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</row>
    <row r="124" spans="1:12" s="3" customFormat="1" ht="1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</row>
    <row r="125" spans="1:12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9"/>
    </row>
    <row r="126" spans="1:12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9"/>
    </row>
    <row r="127" spans="1:12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9"/>
    </row>
    <row r="128" spans="1:12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9"/>
    </row>
    <row r="129" spans="1:12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9"/>
    </row>
    <row r="130" spans="1:12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9"/>
    </row>
    <row r="131" spans="1:12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9"/>
    </row>
    <row r="132" spans="1:12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9"/>
    </row>
    <row r="133" spans="1:12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9"/>
    </row>
    <row r="134" spans="1:12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9"/>
    </row>
    <row r="135" spans="1:12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9"/>
    </row>
    <row r="136" spans="1:12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9"/>
    </row>
    <row r="137" spans="1:12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9"/>
    </row>
    <row r="138" spans="1:12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9"/>
    </row>
    <row r="139" spans="1:12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9"/>
    </row>
    <row r="140" spans="1:12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9"/>
    </row>
    <row r="141" spans="1:12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9"/>
    </row>
    <row r="142" spans="1:12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9"/>
    </row>
    <row r="143" spans="1:12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9"/>
    </row>
    <row r="144" spans="1:12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9"/>
    </row>
    <row r="145" spans="1:12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9"/>
    </row>
    <row r="146" spans="1:12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9"/>
    </row>
    <row r="147" spans="1:12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9"/>
    </row>
    <row r="148" spans="1:12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9"/>
    </row>
    <row r="149" spans="1:12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9"/>
    </row>
    <row r="150" spans="1:12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9"/>
    </row>
    <row r="151" spans="1:12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9"/>
    </row>
    <row r="152" spans="1:12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9"/>
    </row>
    <row r="153" spans="1:12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9"/>
    </row>
    <row r="154" spans="1:12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9"/>
    </row>
    <row r="155" spans="1:12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9"/>
    </row>
    <row r="156" spans="1:12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9"/>
    </row>
    <row r="157" spans="1:12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9"/>
    </row>
    <row r="158" spans="1:12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9"/>
    </row>
    <row r="159" spans="1:12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9"/>
    </row>
    <row r="160" spans="1:12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9"/>
    </row>
    <row r="161" spans="1:12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9"/>
    </row>
    <row r="162" spans="1:12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9"/>
    </row>
    <row r="163" spans="1:12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9"/>
    </row>
    <row r="164" spans="1:12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9"/>
    </row>
    <row r="165" spans="1:12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9"/>
    </row>
    <row r="166" spans="1:12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9"/>
    </row>
    <row r="167" spans="1:12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9"/>
    </row>
    <row r="168" spans="1:12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9"/>
    </row>
    <row r="169" spans="1:12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9"/>
    </row>
    <row r="170" spans="1:12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9"/>
    </row>
    <row r="171" spans="1:12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9"/>
    </row>
    <row r="172" spans="1:12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9"/>
    </row>
    <row r="173" spans="1:12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9"/>
    </row>
    <row r="174" spans="1:12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9"/>
    </row>
    <row r="175" spans="1:12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9"/>
    </row>
    <row r="176" spans="1:12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9"/>
    </row>
    <row r="177" spans="1:12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9"/>
    </row>
    <row r="178" spans="1:12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9"/>
    </row>
    <row r="179" spans="1:12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9"/>
    </row>
    <row r="180" spans="1:12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9"/>
    </row>
    <row r="181" spans="1:12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9"/>
    </row>
    <row r="182" spans="1:12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9"/>
    </row>
    <row r="183" spans="1:12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9"/>
    </row>
    <row r="184" spans="1:12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9"/>
    </row>
    <row r="185" spans="1:12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9"/>
    </row>
    <row r="186" spans="1:12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9"/>
    </row>
    <row r="187" spans="1:12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9"/>
    </row>
    <row r="188" spans="1:12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9"/>
    </row>
    <row r="189" spans="1:12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9"/>
    </row>
    <row r="190" spans="1:12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9"/>
    </row>
    <row r="191" spans="1:12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9"/>
    </row>
    <row r="192" spans="1:12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9"/>
    </row>
    <row r="193" spans="1:12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9"/>
    </row>
    <row r="194" spans="1:12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9"/>
    </row>
    <row r="195" spans="1:12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9"/>
    </row>
  </sheetData>
  <mergeCells count="14">
    <mergeCell ref="I5:K6"/>
    <mergeCell ref="I10:K10"/>
    <mergeCell ref="I12:K12"/>
    <mergeCell ref="I15:K15"/>
    <mergeCell ref="E12:H12"/>
    <mergeCell ref="E5:H6"/>
    <mergeCell ref="E8:H8"/>
    <mergeCell ref="E10:H10"/>
    <mergeCell ref="A47:F47"/>
    <mergeCell ref="A15:H15"/>
    <mergeCell ref="B51:K51"/>
    <mergeCell ref="B52:K52"/>
    <mergeCell ref="A49:F49"/>
    <mergeCell ref="J48:K49"/>
  </mergeCells>
  <pageMargins left="0.7" right="0.7" top="0.78740157499999996" bottom="0.78740157499999996" header="0.3" footer="0.3"/>
  <pageSetup paperSize="9" scale="3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A6035575145846A635A3BD293960C6" ma:contentTypeVersion="13" ma:contentTypeDescription="Vytvoří nový dokument" ma:contentTypeScope="" ma:versionID="f93ac0b9a0a861bd2ba5a2fb4a5a5119">
  <xsd:schema xmlns:xsd="http://www.w3.org/2001/XMLSchema" xmlns:xs="http://www.w3.org/2001/XMLSchema" xmlns:p="http://schemas.microsoft.com/office/2006/metadata/properties" xmlns:ns2="efd33e7d-5192-42fe-a79b-c0c06587600f" xmlns:ns3="fc11e759-491d-4c23-95d2-db7d06ffcb44" targetNamespace="http://schemas.microsoft.com/office/2006/metadata/properties" ma:root="true" ma:fieldsID="f7d9605c8b7d14abbe74d3e521df1022" ns2:_="" ns3:_="">
    <xsd:import namespace="efd33e7d-5192-42fe-a79b-c0c06587600f"/>
    <xsd:import namespace="fc11e759-491d-4c23-95d2-db7d06ffcb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33e7d-5192-42fe-a79b-c0c0658760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11e759-491d-4c23-95d2-db7d06ffcb4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fe33c67-43dc-4b9e-b09e-8f7084890f71}" ma:internalName="TaxCatchAll" ma:showField="CatchAllData" ma:web="fc11e759-491d-4c23-95d2-db7d06ffcb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fd33e7d-5192-42fe-a79b-c0c06587600f">
      <Terms xmlns="http://schemas.microsoft.com/office/infopath/2007/PartnerControls"/>
    </lcf76f155ced4ddcb4097134ff3c332f>
    <TaxCatchAll xmlns="fc11e759-491d-4c23-95d2-db7d06ffcb44" xsi:nil="true"/>
  </documentManagement>
</p:properties>
</file>

<file path=customXml/itemProps1.xml><?xml version="1.0" encoding="utf-8"?>
<ds:datastoreItem xmlns:ds="http://schemas.openxmlformats.org/officeDocument/2006/customXml" ds:itemID="{CFDE193C-8F8F-48F6-AC54-BC2329D860BD}"/>
</file>

<file path=customXml/itemProps2.xml><?xml version="1.0" encoding="utf-8"?>
<ds:datastoreItem xmlns:ds="http://schemas.openxmlformats.org/officeDocument/2006/customXml" ds:itemID="{E29FF8BD-C16B-486E-93C0-BA29BBFD5D48}"/>
</file>

<file path=customXml/itemProps3.xml><?xml version="1.0" encoding="utf-8"?>
<ds:datastoreItem xmlns:ds="http://schemas.openxmlformats.org/officeDocument/2006/customXml" ds:itemID="{F36771E9-BAF1-4F7A-8D0C-EDDF2EE19C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Jindřich</dc:creator>
  <cp:keywords/>
  <dc:description/>
  <cp:lastModifiedBy>Zdeněk Jindřich</cp:lastModifiedBy>
  <cp:revision/>
  <dcterms:created xsi:type="dcterms:W3CDTF">2024-10-19T07:43:31Z</dcterms:created>
  <dcterms:modified xsi:type="dcterms:W3CDTF">2026-02-16T11:12:15Z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0x0101009CA6035575145846A635A3BD293960C6</vt:lpwstr>
  </property>
  <property fmtid="{D5CDD505-2E9C-101B-9397-08002B2CF9AE}" pid="3" name="MediaServiceImageTags">
    <vt:lpwstr/>
  </property>
</Properties>
</file>